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0D9488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0D9488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0D9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0D9488"/>
      </top>
      <bottom style="thin">
        <color rgb="FFE2E8F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Waktu Makan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3DA9A0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69BDB5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90CEC8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Dashboard!$B$41:$B$44</c:f>
            </c:strRef>
          </c:cat>
          <c:val>
            <c:numRef>
              <c:f>Dashboard!$D$41:$D$44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Perkiraan Biaya per Waktu Makan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Perkiraan Biaya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strRef>
              <c:f>Dashboard!$B$41:$B$44</c:f>
            </c:strRef>
          </c:cat>
          <c:val>
            <c:numRef>
              <c:f>Dashboard!$F$41:$F$44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Perkiraan Biaya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Perkiraan Biaya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numRef>
              <c:f>Dashboard!$B$49:$B$54</c:f>
            </c:numRef>
          </c:cat>
          <c:val>
            <c:numRef>
              <c:f>Dashboard!$E$49:$E$54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0</xdr:colOff>
      <xdr:row>36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🍳 RINGKASAN MEAL PLANNER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TOTAL PERKIRAAN BIAYA</t>
        </is>
      </c>
      <c r="E4" s="12"/>
      <c r="F4" s="12" t="inlineStr">
        <is>
          <t xml:space="preserve">RATA-RATA PERKIRAAN BIAYA</t>
        </is>
      </c>
      <c r="G4" s="12"/>
      <c r="H4" s="12" t="inlineStr">
        <is>
          <t xml:space="preserve">TERTINGGI PERKIRAAN BIAYA</t>
        </is>
      </c>
      <c r="I4" s="12"/>
    </row>
    <row r="5" ht="40" customHeight="1">
      <c r="B5" s="13">
        <f>COUNTA(Data!$A$4:$A$18)</f>
      </c>
      <c r="C5" s="13"/>
      <c r="D5" s="14">
        <f>SUM(Data!$E$4:$E$18)</f>
      </c>
      <c r="E5" s="14"/>
      <c r="F5" s="14">
        <f>IFERROR(AVERAGE(Data!$E$4:$E$18),0)</f>
      </c>
      <c r="G5" s="14"/>
      <c r="H5" s="14">
        <f>MAX(Data!$E$4:$E$18)</f>
      </c>
      <c r="I5" s="14"/>
    </row>
    <row r="6" ht="8" customHeight="1"/>
    <row r="7" ht="26" customHeight="1">
      <c r="B7" s="15" t="inlineStr">
        <is>
          <t xml:space="preserve">Grafik</t>
        </is>
      </c>
      <c r="C7" s="15"/>
      <c r="D7" s="15"/>
      <c r="E7" s="15"/>
      <c r="F7" s="15"/>
      <c r="G7" s="15"/>
      <c r="H7" s="15"/>
      <c r="I7" s="15"/>
    </row>
    <row r="38" ht="26" customHeight="1">
      <c r="B38" s="15" t="inlineStr">
        <is>
          <t xml:space="preserve">Data pendukung grafik</t>
        </is>
      </c>
      <c r="C38" s="15"/>
      <c r="D38" s="15"/>
      <c r="E38" s="15"/>
      <c r="F38" s="15"/>
      <c r="G38" s="15"/>
      <c r="H38" s="15"/>
      <c r="I38" s="15"/>
    </row>
    <row r="40" ht="24" customHeight="1">
      <c r="B40" s="16" t="inlineStr">
        <is>
          <t xml:space="preserve">Waktu Makan</t>
        </is>
      </c>
      <c r="C40" s="16"/>
      <c r="D40" s="16" t="inlineStr">
        <is>
          <t xml:space="preserve">Jumlah</t>
        </is>
      </c>
      <c r="E40" s="16" t="inlineStr">
        <is>
          <t xml:space="preserve">Persen</t>
        </is>
      </c>
      <c r="F40" s="16" t="inlineStr">
        <is>
          <t xml:space="preserve">Total Perkiraan Biaya</t>
        </is>
      </c>
      <c r="G40" s="16"/>
    </row>
    <row r="41">
      <c r="B41" s="6" t="inlineStr">
        <is>
          <t xml:space="preserve">Sarapan</t>
        </is>
      </c>
      <c r="C41" s="6"/>
      <c r="D41" s="17">
        <f>COUNTIF(Data!$B$4:$B$18,$B41)</f>
      </c>
      <c r="E41" s="18">
        <f>IFERROR(D41/SUM($D$41:$D$44),0)</f>
      </c>
      <c r="F41" s="7">
        <f>SUMIF(Data!$B$4:$B$18,$B41,Data!$E$4:$E$18)</f>
      </c>
      <c r="G41" s="7"/>
    </row>
    <row r="42">
      <c r="B42" s="6" t="inlineStr">
        <is>
          <t xml:space="preserve">Makan Siang</t>
        </is>
      </c>
      <c r="C42" s="6"/>
      <c r="D42" s="17">
        <f>COUNTIF(Data!$B$4:$B$18,$B42)</f>
      </c>
      <c r="E42" s="18">
        <f>IFERROR(D42/SUM($D$41:$D$44),0)</f>
      </c>
      <c r="F42" s="7">
        <f>SUMIF(Data!$B$4:$B$18,$B42,Data!$E$4:$E$18)</f>
      </c>
      <c r="G42" s="7"/>
    </row>
    <row r="43">
      <c r="B43" s="6" t="inlineStr">
        <is>
          <t xml:space="preserve">Makan Malam</t>
        </is>
      </c>
      <c r="C43" s="6"/>
      <c r="D43" s="17">
        <f>COUNTIF(Data!$B$4:$B$18,$B43)</f>
      </c>
      <c r="E43" s="18">
        <f>IFERROR(D43/SUM($D$41:$D$44),0)</f>
      </c>
      <c r="F43" s="7">
        <f>SUMIF(Data!$B$4:$B$18,$B43,Data!$E$4:$E$18)</f>
      </c>
      <c r="G43" s="7"/>
    </row>
    <row r="44">
      <c r="B44" s="6" t="inlineStr">
        <is>
          <t xml:space="preserve">Camilan</t>
        </is>
      </c>
      <c r="C44" s="6"/>
      <c r="D44" s="17">
        <f>COUNTIF(Data!$B$4:$B$18,$B44)</f>
      </c>
      <c r="E44" s="18">
        <f>IFERROR(D44/SUM($D$41:$D$44),0)</f>
      </c>
      <c r="F44" s="7">
        <f>SUMIF(Data!$B$4:$B$18,$B44,Data!$E$4:$E$18)</f>
      </c>
      <c r="G44" s="7"/>
    </row>
    <row r="45">
      <c r="B45" s="20" t="inlineStr">
        <is>
          <t xml:space="preserve">Total</t>
        </is>
      </c>
      <c r="C45" s="20"/>
      <c r="D45" s="21">
        <f>SUM(D41:D44)</f>
      </c>
      <c r="E45" s="22">
        <f>SUM(E41:E44)</f>
      </c>
      <c r="F45" s="23">
        <f>SUM(F41:F44)</f>
      </c>
      <c r="G45" s="23"/>
    </row>
    <row r="48" ht="24" customHeight="1">
      <c r="B48" s="16" t="inlineStr">
        <is>
          <t xml:space="preserve">Bulan</t>
        </is>
      </c>
      <c r="C48" s="16"/>
      <c r="D48" s="16" t="inlineStr">
        <is>
          <t xml:space="preserve">Entri</t>
        </is>
      </c>
      <c r="E48" s="16" t="inlineStr">
        <is>
          <t xml:space="preserve">Total Perkiraan Biaya</t>
        </is>
      </c>
      <c r="F48" s="16"/>
    </row>
    <row r="49">
      <c r="B49" s="19">
        <f>EDATE(DATE(YEAR(TODAY()),MONTH(TODAY()),1),-5)</f>
      </c>
      <c r="C49" s="19"/>
      <c r="D49" s="17">
        <f>COUNTIFS(Data!$A$4:$A$18,"&gt;="&amp;$B49,Data!$A$4:$A$18,"&lt;"&amp;EDATE($B49,1))</f>
      </c>
      <c r="E49" s="7">
        <f>SUMIFS(Data!$E$4:$E$18,Data!$A$4:$A$18,"&gt;="&amp;$B49,Data!$A$4:$A$18,"&lt;"&amp;EDATE($B49,1))</f>
      </c>
      <c r="F49" s="7"/>
    </row>
    <row r="50">
      <c r="B50" s="19">
        <f>EDATE(DATE(YEAR(TODAY()),MONTH(TODAY()),1),-4)</f>
      </c>
      <c r="C50" s="19"/>
      <c r="D50" s="17">
        <f>COUNTIFS(Data!$A$4:$A$18,"&gt;="&amp;$B50,Data!$A$4:$A$18,"&lt;"&amp;EDATE($B50,1))</f>
      </c>
      <c r="E50" s="7">
        <f>SUMIFS(Data!$E$4:$E$18,Data!$A$4:$A$18,"&gt;="&amp;$B50,Data!$A$4:$A$18,"&lt;"&amp;EDATE($B50,1))</f>
      </c>
      <c r="F50" s="7"/>
    </row>
    <row r="51">
      <c r="B51" s="19">
        <f>EDATE(DATE(YEAR(TODAY()),MONTH(TODAY()),1),-3)</f>
      </c>
      <c r="C51" s="19"/>
      <c r="D51" s="17">
        <f>COUNTIFS(Data!$A$4:$A$18,"&gt;="&amp;$B51,Data!$A$4:$A$18,"&lt;"&amp;EDATE($B51,1))</f>
      </c>
      <c r="E51" s="7">
        <f>SUMIFS(Data!$E$4:$E$18,Data!$A$4:$A$18,"&gt;="&amp;$B51,Data!$A$4:$A$18,"&lt;"&amp;EDATE($B51,1))</f>
      </c>
      <c r="F51" s="7"/>
    </row>
    <row r="52">
      <c r="B52" s="19">
        <f>EDATE(DATE(YEAR(TODAY()),MONTH(TODAY()),1),-2)</f>
      </c>
      <c r="C52" s="19"/>
      <c r="D52" s="17">
        <f>COUNTIFS(Data!$A$4:$A$18,"&gt;="&amp;$B52,Data!$A$4:$A$18,"&lt;"&amp;EDATE($B52,1))</f>
      </c>
      <c r="E52" s="7">
        <f>SUMIFS(Data!$E$4:$E$18,Data!$A$4:$A$18,"&gt;="&amp;$B52,Data!$A$4:$A$18,"&lt;"&amp;EDATE($B52,1))</f>
      </c>
      <c r="F52" s="7"/>
    </row>
    <row r="53">
      <c r="B53" s="19">
        <f>EDATE(DATE(YEAR(TODAY()),MONTH(TODAY()),1),-1)</f>
      </c>
      <c r="C53" s="19"/>
      <c r="D53" s="17">
        <f>COUNTIFS(Data!$A$4:$A$18,"&gt;="&amp;$B53,Data!$A$4:$A$18,"&lt;"&amp;EDATE($B53,1))</f>
      </c>
      <c r="E53" s="7">
        <f>SUMIFS(Data!$E$4:$E$18,Data!$A$4:$A$18,"&gt;="&amp;$B53,Data!$A$4:$A$18,"&lt;"&amp;EDATE($B53,1))</f>
      </c>
      <c r="F53" s="7"/>
    </row>
    <row r="54">
      <c r="B54" s="19">
        <f>EDATE(DATE(YEAR(TODAY()),MONTH(TODAY()),1),0)</f>
      </c>
      <c r="C54" s="19"/>
      <c r="D54" s="17">
        <f>COUNTIFS(Data!$A$4:$A$18,"&gt;="&amp;$B54,Data!$A$4:$A$18,"&lt;"&amp;EDATE($B54,1))</f>
      </c>
      <c r="E54" s="7">
        <f>SUMIFS(Data!$E$4:$E$18,Data!$A$4:$A$18,"&gt;="&amp;$B54,Data!$A$4:$A$18,"&lt;"&amp;EDATE($B54,1))</f>
      </c>
      <c r="F54" s="7"/>
    </row>
  </sheetData>
  <mergeCells count="38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I7"/>
    <mergeCell ref="B38:I38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</mergeCells>
  <conditionalFormatting sqref="D41:D44">
    <cfRule type="dataBar" priority="1">
      <dataBar>
        <cfvo type="num" val="0"/>
        <cfvo type="max"/>
        <color rgb="FF5EEAD4"/>
      </dataBar>
    </cfRule>
  </conditionalFormatting>
  <conditionalFormatting sqref="D49:D54">
    <cfRule type="dataBar" priority="2">
      <dataBar>
        <cfvo type="num" val="0"/>
        <cfvo type="max"/>
        <color rgb="FF5EEAD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17" customWidth="1"/>
    <col min="3" max="3" width="24" customWidth="1"/>
    <col min="4" max="4" width="24" customWidth="1"/>
    <col min="5" max="5" width="19" customWidth="1"/>
    <col min="6" max="6" width="19" customWidth="1"/>
  </cols>
  <sheetData>
    <row r="1" ht="38" customHeight="1">
      <c r="A1" s="1" t="inlineStr">
        <is>
          <t xml:space="preserve">🍳 MEAL PLANNER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Waktu Makan</t>
        </is>
      </c>
      <c r="C3" s="4" t="inlineStr">
        <is>
          <t xml:space="preserve">Menu</t>
        </is>
      </c>
      <c r="D3" s="4" t="inlineStr">
        <is>
          <t xml:space="preserve">Bahan Utama</t>
        </is>
      </c>
      <c r="E3" s="4" t="inlineStr">
        <is>
          <t xml:space="preserve">Perkiraan Biaya</t>
        </is>
      </c>
      <c r="F3" s="4" t="inlineStr">
        <is>
          <t xml:space="preserve">Status</t>
        </is>
      </c>
    </row>
    <row r="4">
      <c r="A4" s="5">
        <v>46209</v>
      </c>
      <c r="B4" s="6" t="inlineStr">
        <is>
          <t xml:space="preserve">Sarapan</t>
        </is>
      </c>
      <c r="C4" s="6" t="inlineStr">
        <is>
          <t xml:space="preserve">Contoh menu</t>
        </is>
      </c>
      <c r="D4" s="6" t="inlineStr">
        <is>
          <t xml:space="preserve">Contoh bahan utama</t>
        </is>
      </c>
      <c r="E4" s="7">
        <v>150000</v>
      </c>
      <c r="F4" s="6" t="inlineStr">
        <is>
          <t xml:space="preserve">Rencana</t>
        </is>
      </c>
    </row>
    <row r="5">
      <c r="A5" s="8">
        <v>46234</v>
      </c>
      <c r="B5" s="9" t="inlineStr">
        <is>
          <t xml:space="preserve">Makan Siang</t>
        </is>
      </c>
      <c r="C5" s="9" t="inlineStr">
        <is>
          <t xml:space="preserve">Contoh menu</t>
        </is>
      </c>
      <c r="D5" s="9" t="inlineStr">
        <is>
          <t xml:space="preserve">Contoh bahan utama</t>
        </is>
      </c>
      <c r="E5" s="10">
        <v>118000</v>
      </c>
      <c r="F5" s="9" t="inlineStr">
        <is>
          <t xml:space="preserve">Sudah Dimasak</t>
        </is>
      </c>
    </row>
    <row r="6">
      <c r="A6" s="5">
        <v>46259</v>
      </c>
      <c r="B6" s="6" t="inlineStr">
        <is>
          <t xml:space="preserve">Sarapan</t>
        </is>
      </c>
      <c r="C6" s="6" t="inlineStr">
        <is>
          <t xml:space="preserve">Contoh menu</t>
        </is>
      </c>
      <c r="D6" s="6" t="inlineStr">
        <is>
          <t xml:space="preserve">Contoh bahan utama</t>
        </is>
      </c>
      <c r="E6" s="7">
        <v>205000</v>
      </c>
      <c r="F6" s="6" t="inlineStr">
        <is>
          <t xml:space="preserve">Rencana</t>
        </is>
      </c>
    </row>
    <row r="7">
      <c r="A7" s="8">
        <v>46277</v>
      </c>
      <c r="B7" s="9" t="inlineStr">
        <is>
          <t xml:space="preserve">Makan Malam</t>
        </is>
      </c>
      <c r="C7" s="9" t="inlineStr">
        <is>
          <t xml:space="preserve">Contoh menu</t>
        </is>
      </c>
      <c r="D7" s="9" t="inlineStr">
        <is>
          <t xml:space="preserve">Contoh bahan utama</t>
        </is>
      </c>
      <c r="E7" s="10">
        <v>76000</v>
      </c>
      <c r="F7" s="9" t="inlineStr">
        <is>
          <t xml:space="preserve">Rencana</t>
        </is>
      </c>
    </row>
    <row r="8">
      <c r="A8" s="5">
        <v>46293</v>
      </c>
      <c r="B8" s="6" t="inlineStr">
        <is>
          <t xml:space="preserve">Makan Siang</t>
        </is>
      </c>
      <c r="C8" s="6" t="inlineStr">
        <is>
          <t xml:space="preserve">Contoh menu</t>
        </is>
      </c>
      <c r="D8" s="6" t="inlineStr">
        <is>
          <t xml:space="preserve">Contoh bahan utama</t>
        </is>
      </c>
      <c r="E8" s="7">
        <v>185000</v>
      </c>
      <c r="F8" s="6" t="inlineStr">
        <is>
          <t xml:space="preserve">Sudah Dimasak</t>
        </is>
      </c>
    </row>
    <row r="9">
      <c r="A9" s="8">
        <v>46307</v>
      </c>
      <c r="B9" s="9" t="inlineStr">
        <is>
          <t xml:space="preserve">Sarapan</t>
        </is>
      </c>
      <c r="C9" s="9" t="inlineStr">
        <is>
          <t xml:space="preserve">Contoh menu</t>
        </is>
      </c>
      <c r="D9" s="9" t="inlineStr">
        <is>
          <t xml:space="preserve">Contoh bahan utama</t>
        </is>
      </c>
      <c r="E9" s="10">
        <v>92000</v>
      </c>
      <c r="F9" s="9" t="inlineStr">
        <is>
          <t xml:space="preserve">Rencana</t>
        </is>
      </c>
    </row>
    <row r="10">
      <c r="A10" s="5">
        <v>46320</v>
      </c>
      <c r="B10" s="6" t="inlineStr">
        <is>
          <t xml:space="preserve">Camilan</t>
        </is>
      </c>
      <c r="C10" s="6" t="inlineStr">
        <is>
          <t xml:space="preserve">Contoh menu</t>
        </is>
      </c>
      <c r="D10" s="6" t="inlineStr">
        <is>
          <t xml:space="preserve">Contoh bahan utama</t>
        </is>
      </c>
      <c r="E10" s="7">
        <v>240000</v>
      </c>
      <c r="F10" s="6" t="inlineStr">
        <is>
          <t xml:space="preserve">Sudah Dimasak</t>
        </is>
      </c>
    </row>
    <row r="11">
      <c r="A11" s="8">
        <v>46329</v>
      </c>
      <c r="B11" s="9" t="inlineStr">
        <is>
          <t xml:space="preserve">Makan Siang</t>
        </is>
      </c>
      <c r="C11" s="9" t="inlineStr">
        <is>
          <t xml:space="preserve">Contoh menu</t>
        </is>
      </c>
      <c r="D11" s="9" t="inlineStr">
        <is>
          <t xml:space="preserve">Contoh bahan utama</t>
        </is>
      </c>
      <c r="E11" s="10">
        <v>64000</v>
      </c>
      <c r="F11" s="9" t="inlineStr">
        <is>
          <t xml:space="preserve">Sudah Dimasak</t>
        </is>
      </c>
    </row>
    <row r="12">
      <c r="A12" s="5"/>
      <c r="B12" s="6"/>
      <c r="C12" s="6"/>
      <c r="D12" s="6"/>
      <c r="E12" s="7"/>
      <c r="F12" s="6"/>
    </row>
    <row r="13">
      <c r="A13" s="8"/>
      <c r="B13" s="9"/>
      <c r="C13" s="9"/>
      <c r="D13" s="9"/>
      <c r="E13" s="10"/>
      <c r="F13" s="9"/>
    </row>
    <row r="14">
      <c r="A14" s="5"/>
      <c r="B14" s="6"/>
      <c r="C14" s="6"/>
      <c r="D14" s="6"/>
      <c r="E14" s="7"/>
      <c r="F14" s="6"/>
    </row>
    <row r="15">
      <c r="A15" s="8"/>
      <c r="B15" s="9"/>
      <c r="C15" s="9"/>
      <c r="D15" s="9"/>
      <c r="E15" s="10"/>
      <c r="F15" s="9"/>
    </row>
    <row r="16">
      <c r="A16" s="5"/>
      <c r="B16" s="6"/>
      <c r="C16" s="6"/>
      <c r="D16" s="6"/>
      <c r="E16" s="7"/>
      <c r="F16" s="6"/>
    </row>
    <row r="17">
      <c r="A17" s="8"/>
      <c r="B17" s="9"/>
      <c r="C17" s="9"/>
      <c r="D17" s="9"/>
      <c r="E17" s="10"/>
      <c r="F17" s="9"/>
    </row>
    <row r="18">
      <c r="A18" s="5"/>
      <c r="B18" s="6"/>
      <c r="C18" s="6"/>
      <c r="D18" s="6"/>
      <c r="E18" s="7"/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5" t="inlineStr">
        <is>
          <t xml:space="preserve">Yang kamu dapat</t>
        </is>
      </c>
    </row>
    <row r="4" ht="44" customHeight="1">
      <c r="B4" s="24" t="inlineStr">
        <is>
          <t xml:space="preserve">300 baris siap isi, dropdown pilihan, validasi tanggal dan angka, filter di header, serta panduan pemakaian.</t>
        </is>
      </c>
    </row>
    <row r="6" ht="22" customHeight="1">
      <c r="B6" s="25" t="inlineStr">
        <is>
          <t xml:space="preserve">Cara mendapatkan</t>
        </is>
      </c>
    </row>
    <row r="7" ht="44" customHeight="1">
      <c r="B7" s="24" t="inlineStr">
        <is>
          <t xml:space="preserve">Pesan lewat katalog jadibeli.com, bayar dengan QRIS, lalu unduh setelah pembayaran dikonfirmasi.</t>
        </is>
      </c>
    </row>
    <row r="9" ht="22" customHeight="1">
      <c r="B9" s="25" t="inlineStr">
        <is>
          <t xml:space="preserve">Catatan</t>
        </is>
      </c>
    </row>
    <row r="10" ht="44" customHeight="1">
      <c r="B10" s="24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