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EA580C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EA580C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EA580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EA580C"/>
      </bottom>
      <diagonal/>
    </border>
    <border>
      <left style="thin">
        <color rgb="FFE2E8F0"/>
      </left>
      <right style="thin">
        <color rgb="FFE2E8F0"/>
      </right>
      <top style="medium">
        <color rgb="FFEA580C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A580C"/>
      </top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4" fontId="0" fillId="0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Gaji Bersih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Gaji Bersih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numRef>
              <c:f>Dashboard!$B$29:$B$34</c:f>
            </c:numRef>
          </c:cat>
          <c:val>
            <c:numRef>
              <c:f>Dashboard!$E$29:$E$34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[&gt;=1000000]#,##0.0,,&quot; jt&quot;;[&gt;=1000]#,##0,&quot; rb&quot;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</xdr:row>
      <xdr:rowOff>0</xdr:rowOff>
    </xdr:from>
    <xdr:to>
      <xdr:col>9</xdr:col>
      <xdr:colOff>0</xdr:colOff>
      <xdr:row>24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2" t="inlineStr">
        <is>
          <t xml:space="preserve">💸 RINGKASAN GAJI &amp; LEMBUR KARYAWAN</t>
        </is>
      </c>
      <c r="C1" s="12"/>
      <c r="D1" s="12"/>
      <c r="E1" s="12"/>
      <c r="F1" s="12"/>
      <c r="G1" s="12"/>
      <c r="H1" s="12"/>
      <c r="I1" s="12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3" t="inlineStr">
        <is>
          <t xml:space="preserve">JUMLAH ENTRI</t>
        </is>
      </c>
      <c r="C4" s="13"/>
      <c r="D4" s="13" t="inlineStr">
        <is>
          <t xml:space="preserve">TOTAL GAJI BERSIH</t>
        </is>
      </c>
      <c r="E4" s="13"/>
      <c r="F4" s="13" t="inlineStr">
        <is>
          <t xml:space="preserve">RATA-RATA GAJI BERSIH</t>
        </is>
      </c>
      <c r="G4" s="13"/>
      <c r="H4" s="13" t="inlineStr">
        <is>
          <t xml:space="preserve">TERTINGGI GAJI BERSIH</t>
        </is>
      </c>
      <c r="I4" s="13"/>
    </row>
    <row r="5" ht="40" customHeight="1">
      <c r="B5" s="14">
        <f>COUNTA(Data!$A$4:$A$18)</f>
      </c>
      <c r="C5" s="14"/>
      <c r="D5" s="15">
        <f>SUM(Data!$F$4:$F$18)</f>
      </c>
      <c r="E5" s="15"/>
      <c r="F5" s="15">
        <f>IFERROR(AVERAGE(Data!$F$4:$F$18),0)</f>
      </c>
      <c r="G5" s="15"/>
      <c r="H5" s="15">
        <f>MAX(Data!$F$4:$F$18)</f>
      </c>
      <c r="I5" s="15"/>
    </row>
    <row r="6" ht="8" customHeight="1"/>
    <row r="7" ht="24" customHeight="1">
      <c r="B7" s="13" t="inlineStr">
        <is>
          <t xml:space="preserve">TOTAL GAJI POKOK</t>
        </is>
      </c>
      <c r="C7" s="13"/>
      <c r="D7" s="13" t="inlineStr">
        <is>
          <t xml:space="preserve">RATA-RATA GAJI POKOK</t>
        </is>
      </c>
      <c r="E7" s="13"/>
      <c r="F7" s="13" t="inlineStr">
        <is>
          <t xml:space="preserve">TERTINGGI GAJI POKOK</t>
        </is>
      </c>
      <c r="G7" s="13"/>
      <c r="H7" s="13" t="inlineStr">
        <is>
          <t xml:space="preserve">TOTAL LEMBUR</t>
        </is>
      </c>
      <c r="I7" s="13"/>
    </row>
    <row r="8" ht="40" customHeight="1">
      <c r="B8" s="15">
        <f>SUM(Data!$C$4:$C$18)</f>
      </c>
      <c r="C8" s="15"/>
      <c r="D8" s="15">
        <f>IFERROR(AVERAGE(Data!$C$4:$C$18),0)</f>
      </c>
      <c r="E8" s="15"/>
      <c r="F8" s="15">
        <f>MAX(Data!$C$4:$C$18)</f>
      </c>
      <c r="G8" s="15"/>
      <c r="H8" s="15">
        <f>SUM(Data!$D$4:$D$18)</f>
      </c>
      <c r="I8" s="15"/>
    </row>
    <row r="9" ht="8" customHeight="1"/>
    <row r="10" ht="26" customHeight="1">
      <c r="B10" s="16" t="inlineStr">
        <is>
          <t xml:space="preserve">Grafik</t>
        </is>
      </c>
      <c r="C10" s="16"/>
      <c r="D10" s="16"/>
      <c r="E10" s="16"/>
      <c r="F10" s="16"/>
      <c r="G10" s="16"/>
      <c r="H10" s="16"/>
      <c r="I10" s="16"/>
    </row>
    <row r="26" ht="26" customHeight="1">
      <c r="B26" s="16" t="inlineStr">
        <is>
          <t xml:space="preserve">Data pendukung grafik</t>
        </is>
      </c>
      <c r="C26" s="16"/>
      <c r="D26" s="16"/>
      <c r="E26" s="16"/>
      <c r="F26" s="16"/>
      <c r="G26" s="16"/>
      <c r="H26" s="16"/>
      <c r="I26" s="16"/>
    </row>
    <row r="28" ht="24" customHeight="1">
      <c r="B28" s="17" t="inlineStr">
        <is>
          <t xml:space="preserve">Bulan</t>
        </is>
      </c>
      <c r="C28" s="17"/>
      <c r="D28" s="17" t="inlineStr">
        <is>
          <t xml:space="preserve">Entri</t>
        </is>
      </c>
      <c r="E28" s="17" t="inlineStr">
        <is>
          <t xml:space="preserve">Total Gaji Bersih</t>
        </is>
      </c>
      <c r="F28" s="17"/>
    </row>
    <row r="29">
      <c r="B29" s="20">
        <f>EDATE(DATE(YEAR(TODAY()),MONTH(TODAY()),1),-5)</f>
      </c>
      <c r="C29" s="20"/>
      <c r="D29" s="18">
        <f>COUNTIFS(Data!$A$4:$A$18,"&gt;="&amp;$B29,Data!$A$4:$A$18,"&lt;"&amp;EDATE($B29,1))</f>
      </c>
      <c r="E29" s="7">
        <f>SUMIFS(Data!$F$4:$F$18,Data!$A$4:$A$18,"&gt;="&amp;$B29,Data!$A$4:$A$18,"&lt;"&amp;EDATE($B29,1))</f>
      </c>
      <c r="F29" s="7"/>
    </row>
    <row r="30">
      <c r="B30" s="20">
        <f>EDATE(DATE(YEAR(TODAY()),MONTH(TODAY()),1),-4)</f>
      </c>
      <c r="C30" s="20"/>
      <c r="D30" s="18">
        <f>COUNTIFS(Data!$A$4:$A$18,"&gt;="&amp;$B30,Data!$A$4:$A$18,"&lt;"&amp;EDATE($B30,1))</f>
      </c>
      <c r="E30" s="7">
        <f>SUMIFS(Data!$F$4:$F$18,Data!$A$4:$A$18,"&gt;="&amp;$B30,Data!$A$4:$A$18,"&lt;"&amp;EDATE($B30,1))</f>
      </c>
      <c r="F30" s="7"/>
    </row>
    <row r="31">
      <c r="B31" s="20">
        <f>EDATE(DATE(YEAR(TODAY()),MONTH(TODAY()),1),-3)</f>
      </c>
      <c r="C31" s="20"/>
      <c r="D31" s="18">
        <f>COUNTIFS(Data!$A$4:$A$18,"&gt;="&amp;$B31,Data!$A$4:$A$18,"&lt;"&amp;EDATE($B31,1))</f>
      </c>
      <c r="E31" s="7">
        <f>SUMIFS(Data!$F$4:$F$18,Data!$A$4:$A$18,"&gt;="&amp;$B31,Data!$A$4:$A$18,"&lt;"&amp;EDATE($B31,1))</f>
      </c>
      <c r="F31" s="7"/>
    </row>
    <row r="32">
      <c r="B32" s="20">
        <f>EDATE(DATE(YEAR(TODAY()),MONTH(TODAY()),1),-2)</f>
      </c>
      <c r="C32" s="20"/>
      <c r="D32" s="18">
        <f>COUNTIFS(Data!$A$4:$A$18,"&gt;="&amp;$B32,Data!$A$4:$A$18,"&lt;"&amp;EDATE($B32,1))</f>
      </c>
      <c r="E32" s="7">
        <f>SUMIFS(Data!$F$4:$F$18,Data!$A$4:$A$18,"&gt;="&amp;$B32,Data!$A$4:$A$18,"&lt;"&amp;EDATE($B32,1))</f>
      </c>
      <c r="F32" s="7"/>
    </row>
    <row r="33">
      <c r="B33" s="20">
        <f>EDATE(DATE(YEAR(TODAY()),MONTH(TODAY()),1),-1)</f>
      </c>
      <c r="C33" s="20"/>
      <c r="D33" s="18">
        <f>COUNTIFS(Data!$A$4:$A$18,"&gt;="&amp;$B33,Data!$A$4:$A$18,"&lt;"&amp;EDATE($B33,1))</f>
      </c>
      <c r="E33" s="7">
        <f>SUMIFS(Data!$F$4:$F$18,Data!$A$4:$A$18,"&gt;="&amp;$B33,Data!$A$4:$A$18,"&lt;"&amp;EDATE($B33,1))</f>
      </c>
      <c r="F33" s="7"/>
    </row>
    <row r="34">
      <c r="B34" s="20">
        <f>EDATE(DATE(YEAR(TODAY()),MONTH(TODAY()),1),0)</f>
      </c>
      <c r="C34" s="20"/>
      <c r="D34" s="18">
        <f>COUNTIFS(Data!$A$4:$A$18,"&gt;="&amp;$B34,Data!$A$4:$A$18,"&lt;"&amp;EDATE($B34,1))</f>
      </c>
      <c r="E34" s="7">
        <f>SUMIFS(Data!$F$4:$F$18,Data!$A$4:$A$18,"&gt;="&amp;$B34,Data!$A$4:$A$18,"&lt;"&amp;EDATE($B34,1))</f>
      </c>
      <c r="F34" s="7"/>
    </row>
  </sheetData>
  <mergeCells count="34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C7"/>
    <mergeCell ref="B8:C8"/>
    <mergeCell ref="D7:E7"/>
    <mergeCell ref="D8:E8"/>
    <mergeCell ref="F7:G7"/>
    <mergeCell ref="F8:G8"/>
    <mergeCell ref="H7:I7"/>
    <mergeCell ref="H8:I8"/>
    <mergeCell ref="B10:I10"/>
    <mergeCell ref="B26:I26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</mergeCells>
  <conditionalFormatting sqref="D29:D34">
    <cfRule type="dataBar" priority="1">
      <dataBar>
        <cfvo type="num" val="0"/>
        <cfvo type="max"/>
        <color rgb="FFFDBA7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17" customWidth="1"/>
    <col min="4" max="4" width="17" customWidth="1"/>
    <col min="5" max="5" width="17" customWidth="1"/>
    <col min="6" max="6" width="26" customWidth="1"/>
  </cols>
  <sheetData>
    <row r="1" ht="38" customHeight="1">
      <c r="A1" s="1" t="inlineStr">
        <is>
          <t xml:space="preserve">💸 GAJI &amp; LEMBUR KARYAWAN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Nama Karyawan</t>
        </is>
      </c>
      <c r="C3" s="4" t="inlineStr">
        <is>
          <t xml:space="preserve">Gaji Pokok</t>
        </is>
      </c>
      <c r="D3" s="4" t="inlineStr">
        <is>
          <t xml:space="preserve">Lembur</t>
        </is>
      </c>
      <c r="E3" s="4" t="inlineStr">
        <is>
          <t xml:space="preserve">Potongan</t>
        </is>
      </c>
      <c r="F3" s="4" t="inlineStr">
        <is>
          <t xml:space="preserve">Gaji Bersih (otomatis)</t>
        </is>
      </c>
    </row>
    <row r="4">
      <c r="A4" s="5">
        <v>46208</v>
      </c>
      <c r="B4" s="6" t="inlineStr">
        <is>
          <t xml:space="preserve">Contoh nama karyawan</t>
        </is>
      </c>
      <c r="C4" s="7">
        <v>240000</v>
      </c>
      <c r="D4" s="7">
        <v>64000</v>
      </c>
      <c r="E4" s="7">
        <v>150000</v>
      </c>
      <c r="F4" s="8">
        <f>IF(COUNTA(C4,D4,E4)=0,"",N(C4)+N(D4)-N(E4))</f>
      </c>
    </row>
    <row r="5">
      <c r="A5" s="9">
        <v>46233</v>
      </c>
      <c r="B5" s="10" t="inlineStr">
        <is>
          <t xml:space="preserve">Contoh nama karyawan</t>
        </is>
      </c>
      <c r="C5" s="11">
        <v>64000</v>
      </c>
      <c r="D5" s="11">
        <v>150000</v>
      </c>
      <c r="E5" s="11">
        <v>118000</v>
      </c>
      <c r="F5" s="8">
        <f>IF(COUNTA(C5,D5,E5)=0,"",N(C5)+N(D5)-N(E5))</f>
      </c>
    </row>
    <row r="6">
      <c r="A6" s="5">
        <v>46258</v>
      </c>
      <c r="B6" s="6" t="inlineStr">
        <is>
          <t xml:space="preserve">Contoh nama karyawan</t>
        </is>
      </c>
      <c r="C6" s="7">
        <v>150000</v>
      </c>
      <c r="D6" s="7">
        <v>118000</v>
      </c>
      <c r="E6" s="7">
        <v>205000</v>
      </c>
      <c r="F6" s="8">
        <f>IF(COUNTA(C6,D6,E6)=0,"",N(C6)+N(D6)-N(E6))</f>
      </c>
    </row>
    <row r="7">
      <c r="A7" s="9">
        <v>46276</v>
      </c>
      <c r="B7" s="10" t="inlineStr">
        <is>
          <t xml:space="preserve">Contoh nama karyawan</t>
        </is>
      </c>
      <c r="C7" s="11">
        <v>118000</v>
      </c>
      <c r="D7" s="11">
        <v>205000</v>
      </c>
      <c r="E7" s="11">
        <v>76000</v>
      </c>
      <c r="F7" s="8">
        <f>IF(COUNTA(C7,D7,E7)=0,"",N(C7)+N(D7)-N(E7))</f>
      </c>
    </row>
    <row r="8">
      <c r="A8" s="5">
        <v>46292</v>
      </c>
      <c r="B8" s="6" t="inlineStr">
        <is>
          <t xml:space="preserve">Contoh nama karyawan</t>
        </is>
      </c>
      <c r="C8" s="7">
        <v>205000</v>
      </c>
      <c r="D8" s="7">
        <v>76000</v>
      </c>
      <c r="E8" s="7">
        <v>185000</v>
      </c>
      <c r="F8" s="8">
        <f>IF(COUNTA(C8,D8,E8)=0,"",N(C8)+N(D8)-N(E8))</f>
      </c>
    </row>
    <row r="9">
      <c r="A9" s="9">
        <v>46306</v>
      </c>
      <c r="B9" s="10" t="inlineStr">
        <is>
          <t xml:space="preserve">Contoh nama karyawan</t>
        </is>
      </c>
      <c r="C9" s="11">
        <v>76000</v>
      </c>
      <c r="D9" s="11">
        <v>185000</v>
      </c>
      <c r="E9" s="11">
        <v>92000</v>
      </c>
      <c r="F9" s="8">
        <f>IF(COUNTA(C9,D9,E9)=0,"",N(C9)+N(D9)-N(E9))</f>
      </c>
    </row>
    <row r="10">
      <c r="A10" s="5">
        <v>46319</v>
      </c>
      <c r="B10" s="6" t="inlineStr">
        <is>
          <t xml:space="preserve">Contoh nama karyawan</t>
        </is>
      </c>
      <c r="C10" s="7">
        <v>185000</v>
      </c>
      <c r="D10" s="7">
        <v>92000</v>
      </c>
      <c r="E10" s="7">
        <v>240000</v>
      </c>
      <c r="F10" s="8">
        <f>IF(COUNTA(C10,D10,E10)=0,"",N(C10)+N(D10)-N(E10))</f>
      </c>
    </row>
    <row r="11">
      <c r="A11" s="9">
        <v>46328</v>
      </c>
      <c r="B11" s="10" t="inlineStr">
        <is>
          <t xml:space="preserve">Contoh nama karyawan</t>
        </is>
      </c>
      <c r="C11" s="11">
        <v>92000</v>
      </c>
      <c r="D11" s="11">
        <v>240000</v>
      </c>
      <c r="E11" s="11">
        <v>64000</v>
      </c>
      <c r="F11" s="8">
        <f>IF(COUNTA(C11,D11,E11)=0,"",N(C11)+N(D11)-N(E11))</f>
      </c>
    </row>
    <row r="12">
      <c r="A12" s="5"/>
      <c r="B12" s="6"/>
      <c r="C12" s="7"/>
      <c r="D12" s="7"/>
      <c r="E12" s="7"/>
      <c r="F12" s="8">
        <f>IF(COUNTA(C12,D12,E12)=0,"",N(C12)+N(D12)-N(E12))</f>
      </c>
    </row>
    <row r="13">
      <c r="A13" s="9"/>
      <c r="B13" s="10"/>
      <c r="C13" s="11"/>
      <c r="D13" s="11"/>
      <c r="E13" s="11"/>
      <c r="F13" s="8">
        <f>IF(COUNTA(C13,D13,E13)=0,"",N(C13)+N(D13)-N(E13))</f>
      </c>
    </row>
    <row r="14">
      <c r="A14" s="5"/>
      <c r="B14" s="6"/>
      <c r="C14" s="7"/>
      <c r="D14" s="7"/>
      <c r="E14" s="7"/>
      <c r="F14" s="8">
        <f>IF(COUNTA(C14,D14,E14)=0,"",N(C14)+N(D14)-N(E14))</f>
      </c>
    </row>
    <row r="15">
      <c r="A15" s="9"/>
      <c r="B15" s="10"/>
      <c r="C15" s="11"/>
      <c r="D15" s="11"/>
      <c r="E15" s="11"/>
      <c r="F15" s="8">
        <f>IF(COUNTA(C15,D15,E15)=0,"",N(C15)+N(D15)-N(E15))</f>
      </c>
    </row>
    <row r="16">
      <c r="A16" s="5"/>
      <c r="B16" s="6"/>
      <c r="C16" s="7"/>
      <c r="D16" s="7"/>
      <c r="E16" s="7"/>
      <c r="F16" s="8">
        <f>IF(COUNTA(C16,D16,E16)=0,"",N(C16)+N(D16)-N(E16))</f>
      </c>
    </row>
    <row r="17">
      <c r="A17" s="9"/>
      <c r="B17" s="10"/>
      <c r="C17" s="11"/>
      <c r="D17" s="11"/>
      <c r="E17" s="11"/>
      <c r="F17" s="8">
        <f>IF(COUNTA(C17,D17,E17)=0,"",N(C17)+N(D17)-N(E17))</f>
      </c>
    </row>
    <row r="18">
      <c r="A18" s="5"/>
      <c r="B18" s="6"/>
      <c r="C18" s="7"/>
      <c r="D18" s="7"/>
      <c r="E18" s="7"/>
      <c r="F18" s="8">
        <f>IF(COUNTA(C18,D18,E18)=0,"",N(C18)+N(D18)-N(E18))</f>
      </c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6" t="inlineStr">
        <is>
          <t xml:space="preserve">Yang kamu dapat</t>
        </is>
      </c>
    </row>
    <row r="4" ht="44" customHeight="1">
      <c r="B4" s="25" t="inlineStr">
        <is>
          <t xml:space="preserve">300 baris siap isi, dropdown pilihan, validasi tanggal dan angka, filter di header, serta panduan pemakaian.</t>
        </is>
      </c>
    </row>
    <row r="6" ht="22" customHeight="1">
      <c r="B6" s="26" t="inlineStr">
        <is>
          <t xml:space="preserve">Cara mendapatkan</t>
        </is>
      </c>
    </row>
    <row r="7" ht="44" customHeight="1">
      <c r="B7" s="25" t="inlineStr">
        <is>
          <t xml:space="preserve">Pesan lewat katalog jadibeli.com, bayar dengan QRIS, lalu unduh setelah pembayaran dikonfirmasi.</t>
        </is>
      </c>
    </row>
    <row r="9" ht="22" customHeight="1">
      <c r="B9" s="26" t="inlineStr">
        <is>
          <t xml:space="preserve">Catatan</t>
        </is>
      </c>
    </row>
    <row r="10" ht="44" customHeight="1">
      <c r="B10" s="25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